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2-03\Desktop\"/>
    </mc:Choice>
  </mc:AlternateContent>
  <bookViews>
    <workbookView xWindow="0" yWindow="0" windowWidth="2040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J14" i="2"/>
  <c r="I14" i="2"/>
  <c r="H14" i="2" l="1"/>
  <c r="G14" i="2"/>
  <c r="F14" i="2"/>
  <c r="F3" i="2"/>
  <c r="F4" i="2"/>
  <c r="F5" i="2"/>
  <c r="F6" i="2"/>
  <c r="F7" i="2"/>
  <c r="F8" i="2"/>
  <c r="F9" i="2"/>
  <c r="F10" i="2"/>
  <c r="F11" i="2"/>
  <c r="F2" i="2"/>
  <c r="F13" i="2"/>
  <c r="G3" i="2" l="1"/>
  <c r="G4" i="2"/>
  <c r="H4" i="2" s="1"/>
  <c r="G5" i="2"/>
  <c r="G6" i="2"/>
  <c r="H6" i="2"/>
  <c r="I6" i="2" s="1"/>
  <c r="G7" i="2"/>
  <c r="G8" i="2"/>
  <c r="H8" i="2" s="1"/>
  <c r="I8" i="2" s="1"/>
  <c r="G9" i="2"/>
  <c r="G10" i="2"/>
  <c r="H10" i="2"/>
  <c r="I10" i="2" s="1"/>
  <c r="G11" i="2"/>
  <c r="G2" i="2"/>
  <c r="D6" i="1"/>
  <c r="D5" i="1"/>
  <c r="C3" i="1"/>
  <c r="C2" i="1"/>
  <c r="G13" i="2" l="1"/>
  <c r="H2" i="2"/>
  <c r="I4" i="2"/>
  <c r="K4" i="2" s="1"/>
  <c r="J4" i="2"/>
  <c r="H11" i="2"/>
  <c r="J10" i="2"/>
  <c r="K10" i="2" s="1"/>
  <c r="H9" i="2"/>
  <c r="J8" i="2"/>
  <c r="K8" i="2" s="1"/>
  <c r="H7" i="2"/>
  <c r="J6" i="2"/>
  <c r="K6" i="2" s="1"/>
  <c r="H5" i="2"/>
  <c r="H3" i="2"/>
  <c r="H13" i="2" l="1"/>
  <c r="J2" i="2"/>
  <c r="I2" i="2"/>
  <c r="J5" i="2"/>
  <c r="I5" i="2"/>
  <c r="I9" i="2"/>
  <c r="K9" i="2" s="1"/>
  <c r="J9" i="2"/>
  <c r="J7" i="2"/>
  <c r="I7" i="2"/>
  <c r="K7" i="2" s="1"/>
  <c r="J11" i="2"/>
  <c r="I11" i="2"/>
  <c r="J3" i="2"/>
  <c r="I3" i="2"/>
  <c r="K3" i="2" s="1"/>
  <c r="J13" i="2" l="1"/>
  <c r="I13" i="2"/>
  <c r="K11" i="2"/>
  <c r="K5" i="2"/>
  <c r="K2" i="2"/>
  <c r="K13" i="2" l="1"/>
</calcChain>
</file>

<file path=xl/sharedStrings.xml><?xml version="1.0" encoding="utf-8"?>
<sst xmlns="http://schemas.openxmlformats.org/spreadsheetml/2006/main" count="34" uniqueCount="23">
  <si>
    <t>cantidad</t>
  </si>
  <si>
    <t>v/unitario</t>
  </si>
  <si>
    <t>total</t>
  </si>
  <si>
    <t>factura</t>
  </si>
  <si>
    <t>cliente</t>
  </si>
  <si>
    <t>producto</t>
  </si>
  <si>
    <t>v/bruto</t>
  </si>
  <si>
    <t>descuento</t>
  </si>
  <si>
    <t>subtotal</t>
  </si>
  <si>
    <t>iva</t>
  </si>
  <si>
    <t>rfte</t>
  </si>
  <si>
    <t>neto/pagar</t>
  </si>
  <si>
    <t>ant de maq</t>
  </si>
  <si>
    <t>sillas</t>
  </si>
  <si>
    <t>car</t>
  </si>
  <si>
    <t>maq</t>
  </si>
  <si>
    <t>rema</t>
  </si>
  <si>
    <t>peter</t>
  </si>
  <si>
    <t>nata</t>
  </si>
  <si>
    <t>caro</t>
  </si>
  <si>
    <t>pir</t>
  </si>
  <si>
    <t>jor</t>
  </si>
  <si>
    <t>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</si>
</sst>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D7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>
        <v>40</v>
      </c>
      <c r="B2">
        <v>2000</v>
      </c>
      <c r="C2">
        <f>20*2000</f>
        <v>40000</v>
      </c>
    </row>
    <row r="3" spans="1:4" x14ac:dyDescent="0.25">
      <c r="A3">
        <v>40</v>
      </c>
      <c r="B3">
        <v>2000</v>
      </c>
      <c r="C3">
        <f>+A3*B3</f>
        <v>80000</v>
      </c>
    </row>
    <row r="5" spans="1:4" x14ac:dyDescent="0.25">
      <c r="D5">
        <f>2^2+3*4</f>
        <v>16</v>
      </c>
    </row>
    <row r="6" spans="1:4" x14ac:dyDescent="0.25">
      <c r="D6">
        <f>2^(2+3)*4</f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K15" sqref="K15"/>
    </sheetView>
  </sheetViews>
  <sheetFormatPr baseColWidth="10" defaultRowHeight="15" x14ac:dyDescent="0.25"/>
  <sheetData>
    <row r="1" spans="1:11" x14ac:dyDescent="0.25">
      <c r="A1" t="s">
        <v>3</v>
      </c>
      <c r="B1" t="s">
        <v>4</v>
      </c>
      <c r="C1" t="s">
        <v>5</v>
      </c>
      <c r="D1" t="s">
        <v>0</v>
      </c>
      <c r="E1" t="s">
        <v>1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25">
      <c r="A2">
        <v>2511</v>
      </c>
      <c r="B2" t="s">
        <v>12</v>
      </c>
      <c r="C2" t="s">
        <v>13</v>
      </c>
      <c r="D2">
        <v>100</v>
      </c>
      <c r="E2">
        <v>25000</v>
      </c>
      <c r="F2">
        <f>D2*E2</f>
        <v>2500000</v>
      </c>
      <c r="G2">
        <f>F2*5%</f>
        <v>125000</v>
      </c>
      <c r="H2">
        <f>F2-G2</f>
        <v>2375000</v>
      </c>
      <c r="I2">
        <f>H2*16%</f>
        <v>380000</v>
      </c>
      <c r="J2">
        <f>H2*2.5%</f>
        <v>59375</v>
      </c>
      <c r="K2">
        <f>(H2+I2)-J2</f>
        <v>2695625</v>
      </c>
    </row>
    <row r="3" spans="1:11" x14ac:dyDescent="0.25">
      <c r="A3">
        <v>2512</v>
      </c>
      <c r="B3" t="s">
        <v>14</v>
      </c>
      <c r="C3" t="s">
        <v>13</v>
      </c>
      <c r="D3">
        <v>75</v>
      </c>
      <c r="E3">
        <v>25000</v>
      </c>
      <c r="F3">
        <f t="shared" ref="F3:F11" si="0">D3*E3</f>
        <v>1875000</v>
      </c>
      <c r="G3">
        <f t="shared" ref="G3:G11" si="1">F3*5%</f>
        <v>93750</v>
      </c>
      <c r="H3">
        <f t="shared" ref="H3:H11" si="2">F3-G3</f>
        <v>1781250</v>
      </c>
      <c r="I3">
        <f t="shared" ref="I3:I11" si="3">H3*16%</f>
        <v>285000</v>
      </c>
      <c r="J3">
        <f t="shared" ref="J3:J11" si="4">H3*2.5%</f>
        <v>44531.25</v>
      </c>
      <c r="K3">
        <f t="shared" ref="K3:K11" si="5">(H3+I3)-J3</f>
        <v>2021718.75</v>
      </c>
    </row>
    <row r="4" spans="1:11" x14ac:dyDescent="0.25">
      <c r="A4">
        <v>2513</v>
      </c>
      <c r="B4" t="s">
        <v>15</v>
      </c>
      <c r="C4" t="s">
        <v>13</v>
      </c>
      <c r="D4">
        <v>42</v>
      </c>
      <c r="E4">
        <v>25000</v>
      </c>
      <c r="F4">
        <f t="shared" si="0"/>
        <v>1050000</v>
      </c>
      <c r="G4">
        <f t="shared" si="1"/>
        <v>52500</v>
      </c>
      <c r="H4">
        <f t="shared" si="2"/>
        <v>997500</v>
      </c>
      <c r="I4">
        <f t="shared" si="3"/>
        <v>159600</v>
      </c>
      <c r="J4">
        <f t="shared" si="4"/>
        <v>24937.5</v>
      </c>
      <c r="K4">
        <f t="shared" si="5"/>
        <v>1132162.5</v>
      </c>
    </row>
    <row r="5" spans="1:11" x14ac:dyDescent="0.25">
      <c r="A5">
        <v>2514</v>
      </c>
      <c r="B5" t="s">
        <v>16</v>
      </c>
      <c r="C5" t="s">
        <v>13</v>
      </c>
      <c r="D5">
        <v>35</v>
      </c>
      <c r="E5">
        <v>25000</v>
      </c>
      <c r="F5">
        <f t="shared" si="0"/>
        <v>875000</v>
      </c>
      <c r="G5">
        <f t="shared" si="1"/>
        <v>43750</v>
      </c>
      <c r="H5">
        <f t="shared" si="2"/>
        <v>831250</v>
      </c>
      <c r="I5">
        <f t="shared" si="3"/>
        <v>133000</v>
      </c>
      <c r="J5">
        <f t="shared" si="4"/>
        <v>20781.25</v>
      </c>
      <c r="K5">
        <f t="shared" si="5"/>
        <v>943468.75</v>
      </c>
    </row>
    <row r="6" spans="1:11" x14ac:dyDescent="0.25">
      <c r="A6">
        <v>2515</v>
      </c>
      <c r="B6" t="s">
        <v>17</v>
      </c>
      <c r="C6" t="s">
        <v>13</v>
      </c>
      <c r="D6">
        <v>80</v>
      </c>
      <c r="E6">
        <v>25000</v>
      </c>
      <c r="F6">
        <f t="shared" si="0"/>
        <v>2000000</v>
      </c>
      <c r="G6">
        <f t="shared" si="1"/>
        <v>100000</v>
      </c>
      <c r="H6">
        <f t="shared" si="2"/>
        <v>1900000</v>
      </c>
      <c r="I6">
        <f t="shared" si="3"/>
        <v>304000</v>
      </c>
      <c r="J6">
        <f t="shared" si="4"/>
        <v>47500</v>
      </c>
      <c r="K6">
        <f t="shared" si="5"/>
        <v>2156500</v>
      </c>
    </row>
    <row r="7" spans="1:11" x14ac:dyDescent="0.25">
      <c r="A7">
        <v>2516</v>
      </c>
      <c r="B7" t="s">
        <v>18</v>
      </c>
      <c r="C7" t="s">
        <v>13</v>
      </c>
      <c r="D7">
        <v>60</v>
      </c>
      <c r="E7">
        <v>25000</v>
      </c>
      <c r="F7">
        <f t="shared" si="0"/>
        <v>1500000</v>
      </c>
      <c r="G7">
        <f t="shared" si="1"/>
        <v>75000</v>
      </c>
      <c r="H7">
        <f t="shared" si="2"/>
        <v>1425000</v>
      </c>
      <c r="I7">
        <f t="shared" si="3"/>
        <v>228000</v>
      </c>
      <c r="J7">
        <f t="shared" si="4"/>
        <v>35625</v>
      </c>
      <c r="K7">
        <f t="shared" si="5"/>
        <v>1617375</v>
      </c>
    </row>
    <row r="8" spans="1:11" x14ac:dyDescent="0.25">
      <c r="A8">
        <v>2517</v>
      </c>
      <c r="B8" t="s">
        <v>19</v>
      </c>
      <c r="C8" t="s">
        <v>13</v>
      </c>
      <c r="D8">
        <v>20</v>
      </c>
      <c r="E8">
        <v>25000</v>
      </c>
      <c r="F8">
        <f t="shared" si="0"/>
        <v>500000</v>
      </c>
      <c r="G8">
        <f t="shared" si="1"/>
        <v>25000</v>
      </c>
      <c r="H8">
        <f t="shared" si="2"/>
        <v>475000</v>
      </c>
      <c r="I8">
        <f t="shared" si="3"/>
        <v>76000</v>
      </c>
      <c r="J8">
        <f t="shared" si="4"/>
        <v>11875</v>
      </c>
      <c r="K8">
        <f t="shared" si="5"/>
        <v>539125</v>
      </c>
    </row>
    <row r="9" spans="1:11" x14ac:dyDescent="0.25">
      <c r="A9">
        <v>2518</v>
      </c>
      <c r="B9" t="s">
        <v>20</v>
      </c>
      <c r="C9" t="s">
        <v>13</v>
      </c>
      <c r="D9">
        <v>45</v>
      </c>
      <c r="E9">
        <v>25000</v>
      </c>
      <c r="F9">
        <f t="shared" si="0"/>
        <v>1125000</v>
      </c>
      <c r="G9">
        <f t="shared" si="1"/>
        <v>56250</v>
      </c>
      <c r="H9">
        <f t="shared" si="2"/>
        <v>1068750</v>
      </c>
      <c r="I9">
        <f t="shared" si="3"/>
        <v>171000</v>
      </c>
      <c r="J9">
        <f t="shared" si="4"/>
        <v>26718.75</v>
      </c>
      <c r="K9">
        <f t="shared" si="5"/>
        <v>1213031.25</v>
      </c>
    </row>
    <row r="10" spans="1:11" x14ac:dyDescent="0.25">
      <c r="A10">
        <v>2519</v>
      </c>
      <c r="B10" t="s">
        <v>21</v>
      </c>
      <c r="C10" t="s">
        <v>13</v>
      </c>
      <c r="D10">
        <v>50</v>
      </c>
      <c r="E10">
        <v>25000</v>
      </c>
      <c r="F10">
        <f t="shared" si="0"/>
        <v>1250000</v>
      </c>
      <c r="G10">
        <f t="shared" si="1"/>
        <v>62500</v>
      </c>
      <c r="H10">
        <f t="shared" si="2"/>
        <v>1187500</v>
      </c>
      <c r="I10">
        <f t="shared" si="3"/>
        <v>190000</v>
      </c>
      <c r="J10">
        <f t="shared" si="4"/>
        <v>29687.5</v>
      </c>
      <c r="K10">
        <f t="shared" si="5"/>
        <v>1347812.5</v>
      </c>
    </row>
    <row r="11" spans="1:11" x14ac:dyDescent="0.25">
      <c r="A11">
        <v>2520</v>
      </c>
      <c r="B11" t="s">
        <v>22</v>
      </c>
      <c r="C11" t="s">
        <v>13</v>
      </c>
      <c r="D11">
        <v>90</v>
      </c>
      <c r="E11">
        <v>25000</v>
      </c>
      <c r="F11">
        <f t="shared" si="0"/>
        <v>2250000</v>
      </c>
      <c r="G11">
        <f t="shared" si="1"/>
        <v>112500</v>
      </c>
      <c r="H11">
        <f t="shared" si="2"/>
        <v>2137500</v>
      </c>
      <c r="I11">
        <f t="shared" si="3"/>
        <v>342000</v>
      </c>
      <c r="J11">
        <f t="shared" si="4"/>
        <v>53437.5</v>
      </c>
      <c r="K11">
        <f t="shared" si="5"/>
        <v>2426062.5</v>
      </c>
    </row>
    <row r="13" spans="1:11" x14ac:dyDescent="0.25">
      <c r="F13">
        <f t="shared" ref="F13:K13" si="6">SUM(F2:F11)</f>
        <v>14925000</v>
      </c>
      <c r="G13">
        <f t="shared" si="6"/>
        <v>746250</v>
      </c>
      <c r="H13">
        <f t="shared" si="6"/>
        <v>14178750</v>
      </c>
      <c r="I13">
        <f t="shared" si="6"/>
        <v>2268600</v>
      </c>
      <c r="J13">
        <f t="shared" si="6"/>
        <v>354468.75</v>
      </c>
      <c r="K13">
        <f t="shared" si="6"/>
        <v>16092881.25</v>
      </c>
    </row>
    <row r="14" spans="1:11" x14ac:dyDescent="0.25">
      <c r="F14">
        <f t="shared" ref="F14:K14" si="7">MAX(F2:F11)</f>
        <v>2500000</v>
      </c>
      <c r="G14">
        <f t="shared" si="7"/>
        <v>125000</v>
      </c>
      <c r="H14">
        <f t="shared" si="7"/>
        <v>2375000</v>
      </c>
      <c r="I14">
        <f t="shared" si="7"/>
        <v>380000</v>
      </c>
      <c r="J14">
        <f t="shared" si="7"/>
        <v>59375</v>
      </c>
      <c r="K14">
        <f t="shared" si="7"/>
        <v>2695625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01054-02</dc:creator>
  <cp:lastModifiedBy>01062-03</cp:lastModifiedBy>
  <dcterms:created xsi:type="dcterms:W3CDTF">2014-04-30T23:24:10Z</dcterms:created>
  <dcterms:modified xsi:type="dcterms:W3CDTF">2014-05-12T22:37:57Z</dcterms:modified>
</cp:coreProperties>
</file>